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5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<sst xmlns="http://schemas.openxmlformats.org/spreadsheetml/2006/main" count="59" uniqueCount="45">
  <si>
    <t>Variables affecting cost</t>
  </si>
  <si>
    <t>Equipment (depreciation)</t>
  </si>
  <si>
    <t xml:space="preserve"> </t>
  </si>
  <si>
    <t>Labor</t>
  </si>
  <si>
    <t>Foreman (owner)</t>
  </si>
  <si>
    <t>Fuel</t>
  </si>
  <si>
    <t>Insurance</t>
  </si>
  <si>
    <t>Office</t>
  </si>
  <si>
    <t>Support Vehicles</t>
  </si>
  <si>
    <t>Total Cost</t>
  </si>
  <si>
    <t>Inwoods Cost per Ton</t>
  </si>
  <si>
    <t>Loads / Day</t>
  </si>
  <si>
    <t>Days / Month</t>
  </si>
  <si>
    <t>Loads / Month</t>
  </si>
  <si>
    <t>Tons / Load</t>
  </si>
  <si>
    <t>Tons / Month</t>
  </si>
  <si>
    <t>Total Cost of Freight per ton</t>
  </si>
  <si>
    <t>Numerical Values</t>
  </si>
  <si>
    <t>Haul Distance (miles)</t>
  </si>
  <si>
    <t>Haul Rate ($/mile)</t>
  </si>
  <si>
    <t>Harvest Analysis</t>
  </si>
  <si>
    <t>Copyrighted by the NCAPL, Inc for members only or by</t>
  </si>
  <si>
    <t xml:space="preserve">written permission from contact@ncloggers.com </t>
  </si>
  <si>
    <t>Total Cost per Month</t>
  </si>
  <si>
    <t xml:space="preserve">Total in-Woods </t>
  </si>
  <si>
    <t xml:space="preserve">Total Freight </t>
  </si>
  <si>
    <t xml:space="preserve">distance to give an average cost.  Once a historical cost is developed the analyzer can be used to guide </t>
  </si>
  <si>
    <t xml:space="preserve">tract by tract evaluations by altering loads per per ton (harvesting difficulty), freight distance and freight rate. </t>
  </si>
  <si>
    <t xml:space="preserve">Extremes in non-highway diesel costs can be captured in the monthly variable section if necessary. </t>
  </si>
  <si>
    <t xml:space="preserve">It is best used with several months or a year of actual accounting data and average haul </t>
  </si>
  <si>
    <t>INPUT AREAS IN BLUE, ALL OTHER CELLS ARE AUTOMATIC CALCULATIONS</t>
  </si>
  <si>
    <t>Taxes/Benefits 33% wages</t>
  </si>
  <si>
    <t>per month</t>
  </si>
  <si>
    <t>per ton</t>
  </si>
  <si>
    <t xml:space="preserve">contract or profitable rate </t>
  </si>
  <si>
    <r>
      <t>Total Cost Per Ton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(Breakeven)</t>
    </r>
  </si>
  <si>
    <t>Other</t>
  </si>
  <si>
    <t xml:space="preserve">Other </t>
  </si>
  <si>
    <t xml:space="preserve">The NCAPL Harvest Cost Analyzer is a generalized tool for calculating both breakeven cost.  </t>
  </si>
  <si>
    <t xml:space="preserve">The entry numbers shown on the worksheet are placeholders only and in no way reflect what values </t>
  </si>
  <si>
    <t xml:space="preserve">should be input by the user. </t>
  </si>
  <si>
    <t xml:space="preserve">Membership applications are available at www.ncloggers.com </t>
  </si>
  <si>
    <t>Repairs</t>
  </si>
  <si>
    <t>Cost of funds (Interest)</t>
  </si>
  <si>
    <t>Contractor expense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</si>
</sst>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[$-409]dddd\,\ mmmm\ dd\,\ yyyy"/>
    <numFmt numFmtId="166" formatCode="[$-409]h:mm:ss\ AM/PM"/>
    <numFmt numFmtId="167" formatCode="0.000"/>
    <numFmt numFmtId="168" formatCode="0.0"/>
    <numFmt numFmtId="169" formatCode="_([$$-409]* #,##0.00_);_([$$-409]* \(#,##0.00\);_([$$-409]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Accounting"/>
      <sz val="1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4" fontId="9" fillId="33" borderId="15" xfId="44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/>
    </xf>
    <xf numFmtId="44" fontId="0" fillId="0" borderId="19" xfId="44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2" borderId="0" xfId="0" applyFont="1" applyFill="1" applyAlignment="1">
      <alignment/>
    </xf>
    <xf numFmtId="0" fontId="0" fillId="0" borderId="19" xfId="0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9" fontId="44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169" fontId="44" fillId="2" borderId="1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4" fillId="34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 wrapText="1"/>
    </xf>
    <xf numFmtId="44" fontId="44" fillId="34" borderId="19" xfId="44" applyNumberFormat="1" applyFont="1" applyFill="1" applyBorder="1" applyAlignment="1" applyProtection="1">
      <alignment horizontal="center"/>
      <protection locked="0"/>
    </xf>
    <xf numFmtId="44" fontId="44" fillId="34" borderId="21" xfId="44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44" fontId="6" fillId="0" borderId="13" xfId="44" applyFont="1" applyBorder="1" applyAlignment="1">
      <alignment horizontal="center"/>
    </xf>
    <xf numFmtId="44" fontId="6" fillId="0" borderId="22" xfId="44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4" fontId="6" fillId="0" borderId="13" xfId="44" applyFont="1" applyBorder="1" applyAlignment="1">
      <alignment horizontal="center" wrapText="1"/>
    </xf>
    <xf numFmtId="44" fontId="6" fillId="0" borderId="22" xfId="44" applyFont="1" applyBorder="1" applyAlignment="1">
      <alignment horizontal="center" wrapText="1"/>
    </xf>
    <xf numFmtId="0" fontId="44" fillId="34" borderId="19" xfId="0" applyFont="1" applyFill="1" applyBorder="1" applyAlignment="1" applyProtection="1">
      <alignment horizontal="center"/>
      <protection locked="0"/>
    </xf>
    <xf numFmtId="0" fontId="44" fillId="34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38</xdr:row>
      <xdr:rowOff>28575</xdr:rowOff>
    </xdr:from>
    <xdr:to>
      <xdr:col>3</xdr:col>
      <xdr:colOff>1695450</xdr:colOff>
      <xdr:row>42</xdr:row>
      <xdr:rowOff>66675</xdr:rowOff>
    </xdr:to>
    <xdr:pic>
      <xdr:nvPicPr>
        <xdr:cNvPr id="1" name="Picture 1" descr="NCAPL final logo best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762875"/>
          <a:ext cx="1409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8</xdr:row>
      <xdr:rowOff>19050</xdr:rowOff>
    </xdr:from>
    <xdr:to>
      <xdr:col>12</xdr:col>
      <xdr:colOff>600075</xdr:colOff>
      <xdr:row>12</xdr:row>
      <xdr:rowOff>57150</xdr:rowOff>
    </xdr:to>
    <xdr:pic>
      <xdr:nvPicPr>
        <xdr:cNvPr id="2" name="Picture 1" descr="NCAPL final logo best 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581150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31</xdr:row>
      <xdr:rowOff>47625</xdr:rowOff>
    </xdr:from>
    <xdr:to>
      <xdr:col>4</xdr:col>
      <xdr:colOff>514350</xdr:colOff>
      <xdr:row>31</xdr:row>
      <xdr:rowOff>133350</xdr:rowOff>
    </xdr:to>
    <xdr:sp>
      <xdr:nvSpPr>
        <xdr:cNvPr id="3" name="Left Arrow 3"/>
        <xdr:cNvSpPr>
          <a:spLocks/>
        </xdr:cNvSpPr>
      </xdr:nvSpPr>
      <xdr:spPr>
        <a:xfrm>
          <a:off x="5324475" y="6143625"/>
          <a:ext cx="333375" cy="85725"/>
        </a:xfrm>
        <a:prstGeom prst="leftArrow">
          <a:avLst>
            <a:gd name="adj" fmla="val -37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Layout" workbookViewId="0" topLeftCell="A1">
      <selection activeCell="D8" sqref="D8"/>
    </sheetView>
  </sheetViews>
  <sheetFormatPr defaultColWidth="9.140625" defaultRowHeight="15"/>
  <cols>
    <col min="1" max="1" width="23.421875" style="0" customWidth="1"/>
    <col min="2" max="2" width="18.140625" style="0" customWidth="1"/>
    <col min="4" max="4" width="26.421875" style="0" customWidth="1"/>
    <col min="5" max="5" width="17.8515625" style="0" customWidth="1"/>
  </cols>
  <sheetData>
    <row r="1" spans="1:5" ht="18">
      <c r="A1" s="1" t="s">
        <v>20</v>
      </c>
      <c r="B1" s="2"/>
      <c r="C1" s="2"/>
      <c r="D1" s="2"/>
      <c r="E1" s="2"/>
    </row>
    <row r="2" spans="1:6" ht="15">
      <c r="A2" s="23" t="s">
        <v>30</v>
      </c>
      <c r="B2" s="23"/>
      <c r="C2" s="23"/>
      <c r="D2" s="23"/>
      <c r="E2" s="3"/>
      <c r="F2" t="s">
        <v>38</v>
      </c>
    </row>
    <row r="3" spans="1:6" ht="15">
      <c r="A3" s="32"/>
      <c r="B3" s="32"/>
      <c r="C3" s="32"/>
      <c r="D3" s="32"/>
      <c r="E3" s="3"/>
      <c r="F3" t="s">
        <v>29</v>
      </c>
    </row>
    <row r="4" spans="1:6" ht="15">
      <c r="A4" s="21" t="s">
        <v>0</v>
      </c>
      <c r="B4" s="4"/>
      <c r="C4" s="4"/>
      <c r="D4" s="27" t="s">
        <v>23</v>
      </c>
      <c r="E4" s="3"/>
      <c r="F4" t="s">
        <v>26</v>
      </c>
    </row>
    <row r="5" spans="1:6" ht="15">
      <c r="A5" s="5" t="s">
        <v>1</v>
      </c>
      <c r="B5" s="20" t="s">
        <v>2</v>
      </c>
      <c r="C5" s="19"/>
      <c r="D5" s="31">
        <v>18000</v>
      </c>
      <c r="E5" s="3"/>
      <c r="F5" t="s">
        <v>27</v>
      </c>
    </row>
    <row r="6" spans="1:6" ht="15">
      <c r="A6" s="5" t="s">
        <v>3</v>
      </c>
      <c r="B6" s="20" t="s">
        <v>2</v>
      </c>
      <c r="C6" s="19"/>
      <c r="D6" s="31">
        <v>20000</v>
      </c>
      <c r="E6" s="3"/>
      <c r="F6" t="s">
        <v>28</v>
      </c>
    </row>
    <row r="7" spans="1:5" ht="15">
      <c r="A7" s="5" t="s">
        <v>4</v>
      </c>
      <c r="B7" s="20" t="s">
        <v>2</v>
      </c>
      <c r="C7" s="19"/>
      <c r="D7" s="31">
        <v>3500</v>
      </c>
      <c r="E7" s="3"/>
    </row>
    <row r="8" spans="1:5" ht="15">
      <c r="A8" s="5" t="s">
        <v>31</v>
      </c>
      <c r="B8" s="20"/>
      <c r="C8" s="24"/>
      <c r="D8" s="31">
        <f>(D6+D7)*0.33</f>
        <v>7755</v>
      </c>
      <c r="E8" s="3"/>
    </row>
    <row r="9" spans="1:6" ht="15">
      <c r="A9" s="5" t="s">
        <v>5</v>
      </c>
      <c r="B9" s="20"/>
      <c r="C9" s="24"/>
      <c r="D9" s="31">
        <v>22000</v>
      </c>
      <c r="E9" s="3"/>
      <c r="F9" s="18" t="s">
        <v>21</v>
      </c>
    </row>
    <row r="10" spans="1:6" ht="15">
      <c r="A10" s="5" t="s">
        <v>42</v>
      </c>
      <c r="B10" s="20"/>
      <c r="C10" s="24"/>
      <c r="D10" s="31">
        <v>8000</v>
      </c>
      <c r="E10" s="3"/>
      <c r="F10" s="18" t="s">
        <v>22</v>
      </c>
    </row>
    <row r="11" spans="1:6" ht="15">
      <c r="A11" s="5" t="s">
        <v>6</v>
      </c>
      <c r="B11" s="20"/>
      <c r="C11" s="24"/>
      <c r="D11" s="31">
        <v>3200</v>
      </c>
      <c r="E11" s="3"/>
      <c r="F11" t="s">
        <v>41</v>
      </c>
    </row>
    <row r="12" spans="1:5" ht="15">
      <c r="A12" s="5" t="s">
        <v>7</v>
      </c>
      <c r="B12" s="20"/>
      <c r="C12" s="24"/>
      <c r="D12" s="31">
        <v>2100</v>
      </c>
      <c r="E12" s="3"/>
    </row>
    <row r="13" spans="1:5" ht="15">
      <c r="A13" s="5" t="s">
        <v>8</v>
      </c>
      <c r="B13" s="20"/>
      <c r="C13" s="24"/>
      <c r="D13" s="31">
        <v>5000</v>
      </c>
      <c r="E13" s="3"/>
    </row>
    <row r="14" spans="1:5" ht="15">
      <c r="A14" s="5" t="s">
        <v>43</v>
      </c>
      <c r="B14" s="20"/>
      <c r="C14" s="24"/>
      <c r="D14" s="31">
        <v>3000</v>
      </c>
      <c r="E14" s="3"/>
    </row>
    <row r="15" spans="1:6" ht="15">
      <c r="A15" s="5" t="s">
        <v>44</v>
      </c>
      <c r="B15" s="5"/>
      <c r="C15" s="5"/>
      <c r="D15" s="31">
        <v>10000</v>
      </c>
      <c r="E15" s="26"/>
      <c r="F15" t="s">
        <v>39</v>
      </c>
    </row>
    <row r="16" spans="1:6" ht="15">
      <c r="A16" s="5" t="s">
        <v>36</v>
      </c>
      <c r="B16" s="5"/>
      <c r="C16" s="5"/>
      <c r="D16" s="31"/>
      <c r="E16" s="26"/>
      <c r="F16" t="s">
        <v>40</v>
      </c>
    </row>
    <row r="17" spans="1:4" ht="15.75" thickBot="1">
      <c r="A17" s="5" t="s">
        <v>37</v>
      </c>
      <c r="B17" s="5"/>
      <c r="C17" s="6"/>
      <c r="D17" s="31"/>
    </row>
    <row r="18" spans="1:5" ht="18.75" thickBot="1">
      <c r="A18" s="7" t="s">
        <v>9</v>
      </c>
      <c r="B18" s="8" t="s">
        <v>2</v>
      </c>
      <c r="C18" s="8"/>
      <c r="D18" s="27">
        <f>SUM(D5:D17)</f>
        <v>102555</v>
      </c>
      <c r="E18" s="9" t="s">
        <v>32</v>
      </c>
    </row>
    <row r="19" spans="1:5" ht="15.75" thickBot="1">
      <c r="A19" s="3"/>
      <c r="B19" s="3"/>
      <c r="C19" s="3"/>
      <c r="D19" s="3"/>
      <c r="E19" s="3"/>
    </row>
    <row r="20" spans="1:6" ht="15.75" thickBot="1">
      <c r="A20" s="33" t="s">
        <v>10</v>
      </c>
      <c r="B20" s="33"/>
      <c r="C20" s="34"/>
      <c r="D20" s="3"/>
      <c r="E20" s="3"/>
      <c r="F20" s="25"/>
    </row>
    <row r="21" spans="1:5" ht="15">
      <c r="A21" s="4" t="s">
        <v>0</v>
      </c>
      <c r="B21" s="35" t="s">
        <v>2</v>
      </c>
      <c r="C21" s="35"/>
      <c r="D21" s="3"/>
      <c r="E21" s="3"/>
    </row>
    <row r="22" spans="1:5" ht="15">
      <c r="A22" s="5" t="s">
        <v>11</v>
      </c>
      <c r="B22" s="36">
        <v>16</v>
      </c>
      <c r="C22" s="36"/>
      <c r="D22" s="3"/>
      <c r="E22" s="3"/>
    </row>
    <row r="23" spans="1:5" ht="15">
      <c r="A23" s="5" t="s">
        <v>12</v>
      </c>
      <c r="B23" s="36">
        <v>17</v>
      </c>
      <c r="C23" s="36"/>
      <c r="D23" s="3"/>
      <c r="E23" s="3"/>
    </row>
    <row r="24" spans="1:5" ht="15">
      <c r="A24" s="5" t="s">
        <v>13</v>
      </c>
      <c r="B24" s="37">
        <f>B22*B23</f>
        <v>272</v>
      </c>
      <c r="C24" s="37"/>
      <c r="D24" s="3"/>
      <c r="E24" s="3"/>
    </row>
    <row r="25" spans="1:5" ht="15">
      <c r="A25" s="5" t="s">
        <v>14</v>
      </c>
      <c r="B25" s="36">
        <v>26</v>
      </c>
      <c r="C25" s="36"/>
      <c r="D25" s="3"/>
      <c r="E25" s="3"/>
    </row>
    <row r="26" spans="1:5" ht="15.75" thickBot="1">
      <c r="A26" s="6" t="s">
        <v>15</v>
      </c>
      <c r="B26" s="49">
        <f>B24*B25</f>
        <v>7072</v>
      </c>
      <c r="C26" s="49"/>
      <c r="D26" s="3"/>
      <c r="E26" s="3"/>
    </row>
    <row r="27" spans="1:5" ht="18.75" thickBot="1">
      <c r="A27" s="7" t="s">
        <v>24</v>
      </c>
      <c r="B27" s="50">
        <f>D18/B26</f>
        <v>14.501555429864254</v>
      </c>
      <c r="C27" s="51"/>
      <c r="D27" s="10" t="s">
        <v>33</v>
      </c>
      <c r="E27" s="2"/>
    </row>
    <row r="28" spans="1:5" ht="15.75" thickBot="1">
      <c r="A28" s="3"/>
      <c r="B28" s="3"/>
      <c r="C28" s="3"/>
      <c r="D28" s="3"/>
      <c r="E28" s="3"/>
    </row>
    <row r="29" spans="1:5" ht="15.75" thickBot="1">
      <c r="A29" s="33" t="s">
        <v>16</v>
      </c>
      <c r="B29" s="33"/>
      <c r="C29" s="34"/>
      <c r="D29" s="3"/>
      <c r="E29" s="3"/>
    </row>
    <row r="30" spans="1:5" ht="15">
      <c r="A30" s="4" t="s">
        <v>0</v>
      </c>
      <c r="B30" s="35" t="s">
        <v>17</v>
      </c>
      <c r="C30" s="35"/>
      <c r="D30" s="3"/>
      <c r="E30" s="3"/>
    </row>
    <row r="31" spans="1:5" ht="15">
      <c r="A31" s="5" t="s">
        <v>18</v>
      </c>
      <c r="B31" s="52">
        <v>60</v>
      </c>
      <c r="C31" s="53"/>
      <c r="D31" s="22"/>
      <c r="E31" s="3"/>
    </row>
    <row r="32" spans="1:5" ht="15">
      <c r="A32" s="5" t="s">
        <v>19</v>
      </c>
      <c r="B32" s="38">
        <v>3.6</v>
      </c>
      <c r="C32" s="39"/>
      <c r="D32" s="3" t="s">
        <v>34</v>
      </c>
      <c r="E32" s="3"/>
    </row>
    <row r="33" spans="1:5" ht="15.75" thickBot="1">
      <c r="A33" s="6" t="s">
        <v>14</v>
      </c>
      <c r="B33" s="40">
        <f>B25</f>
        <v>26</v>
      </c>
      <c r="C33" s="40"/>
      <c r="D33" s="3"/>
      <c r="E33" s="3"/>
    </row>
    <row r="34" spans="1:5" ht="18.75" thickBot="1">
      <c r="A34" s="7" t="s">
        <v>25</v>
      </c>
      <c r="B34" s="41">
        <f>(B31*B32)/B33</f>
        <v>8.307692307692308</v>
      </c>
      <c r="C34" s="42"/>
      <c r="D34" s="10" t="s">
        <v>33</v>
      </c>
      <c r="E34" s="2"/>
    </row>
    <row r="35" spans="1:5" ht="18">
      <c r="A35" s="11"/>
      <c r="B35" s="12"/>
      <c r="C35" s="12"/>
      <c r="D35" s="13"/>
      <c r="E35" s="2"/>
    </row>
    <row r="36" spans="1:5" ht="15.75" thickBot="1">
      <c r="A36" s="3"/>
      <c r="B36" s="3"/>
      <c r="C36" s="3"/>
      <c r="D36" s="3"/>
      <c r="E36" s="3"/>
    </row>
    <row r="37" spans="1:5" ht="30">
      <c r="A37" s="43" t="s">
        <v>35</v>
      </c>
      <c r="B37" s="44"/>
      <c r="C37" s="45"/>
      <c r="D37" s="14">
        <f>B27+B34</f>
        <v>22.80924773755656</v>
      </c>
      <c r="E37" s="15" t="s">
        <v>33</v>
      </c>
    </row>
    <row r="38" spans="1:5" ht="15.75" thickBot="1">
      <c r="A38" s="46"/>
      <c r="B38" s="47"/>
      <c r="C38" s="48"/>
      <c r="D38" s="16"/>
      <c r="E38" s="17"/>
    </row>
    <row r="39" spans="1:3" ht="15">
      <c r="A39" s="29" t="s">
        <v>2</v>
      </c>
      <c r="B39" s="28"/>
      <c r="C39" s="28"/>
    </row>
    <row r="40" spans="1:3" ht="15">
      <c r="A40" s="29" t="s">
        <v>2</v>
      </c>
      <c r="B40" s="28" t="s">
        <v>2</v>
      </c>
      <c r="C40" s="30"/>
    </row>
    <row r="41" ht="15">
      <c r="A41" s="18" t="s">
        <v>21</v>
      </c>
    </row>
    <row r="42" ht="15">
      <c r="A42" s="18" t="s">
        <v>22</v>
      </c>
    </row>
  </sheetData>
  <sheetProtection password="E270" sheet="1"/>
  <mergeCells count="16">
    <mergeCell ref="B32:C32"/>
    <mergeCell ref="B33:C33"/>
    <mergeCell ref="B34:C34"/>
    <mergeCell ref="A37:C38"/>
    <mergeCell ref="B25:C25"/>
    <mergeCell ref="B26:C26"/>
    <mergeCell ref="B27:C27"/>
    <mergeCell ref="A29:C29"/>
    <mergeCell ref="B30:C30"/>
    <mergeCell ref="B31:C31"/>
    <mergeCell ref="A3:D3"/>
    <mergeCell ref="A20:C20"/>
    <mergeCell ref="B21:C21"/>
    <mergeCell ref="B22:C22"/>
    <mergeCell ref="B23:C23"/>
    <mergeCell ref="B24:C24"/>
  </mergeCells>
  <printOptions/>
  <pageMargins left="0.45" right="0.45" top="0.75" bottom="0.75" header="0.3" footer="0.3"/>
  <pageSetup horizontalDpi="600" verticalDpi="600" orientation="portrait" r:id="rId2"/>
  <headerFooter>
    <oddHeader xml:space="preserve">&amp;LHARVEST COST ANALYZER&amp;CN.C. Association of Professional Loggers, Inc. &amp;Rcontact@ncloggers.com </oddHeader>
    <oddFooter xml:space="preserve">&amp;LCONFIDENTIAL - DO NOT DISTRIBUTE &amp;C11/08 ver 4.0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Duncan</dc:creator>
  <cp:keywords/>
  <dc:description/>
  <cp:lastModifiedBy>gwenemason</cp:lastModifiedBy>
  <cp:lastPrinted>2008-11-26T13:22:38Z</cp:lastPrinted>
  <dcterms:created xsi:type="dcterms:W3CDTF">2008-09-29T13:00:55Z</dcterms:created>
  <dcterms:modified xsi:type="dcterms:W3CDTF">2015-10-21T16:42:39Z</dcterms:modified>
  <cp:category/>
  <cp:version/>
  <cp:contentType/>
  <cp:contentStatus/>
</cp:coreProperties>
</file>